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410" activeTab="4"/>
  </bookViews>
  <sheets>
    <sheet name="253 Temp" sheetId="1" r:id="rId1"/>
    <sheet name="308 Temp" sheetId="2" r:id="rId2"/>
    <sheet name="323 Temp" sheetId="3" r:id="rId3"/>
    <sheet name="338 Temp" sheetId="4" r:id="rId4"/>
    <sheet name="Heat Rate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<sst xmlns="http://schemas.openxmlformats.org/spreadsheetml/2006/main" count="27" uniqueCount="11">
  <si>
    <t>Time(min)</t>
  </si>
  <si>
    <t>Reboiler Temperature</t>
  </si>
  <si>
    <t>Slope</t>
  </si>
  <si>
    <t>Ave Temp</t>
  </si>
  <si>
    <t>Slope Graph</t>
  </si>
  <si>
    <t>Qin</t>
  </si>
  <si>
    <t>Qloss</t>
  </si>
  <si>
    <t>dT/dt</t>
  </si>
  <si>
    <t>Mw</t>
  </si>
  <si>
    <t>Cp</t>
  </si>
  <si>
    <t>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</si>
</sst>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Rate @ 2:53 pm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'253 Temp'!$A$38:$A$47</c:f>
              <c:numCache/>
            </c:numRef>
          </c:xVal>
          <c:yVal>
            <c:numRef>
              <c:f>'253 Temp'!$B$38:$B$47</c:f>
              <c:numCache/>
            </c:numRef>
          </c:yVal>
          <c:smooth val="0"/>
        </c:ser>
        <c:axId val="30472668"/>
        <c:axId val="5818557"/>
      </c:scatterChart>
      <c:valAx>
        <c:axId val="30472668"/>
        <c:scaling>
          <c:orientation val="minMax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crossBetween val="midCat"/>
        <c:dispUnits/>
      </c:valAx>
      <c:valAx>
        <c:axId val="581855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Temerature Rate @ 3:03 pm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'308 Temp'!$A$2:$A$46</c:f>
              <c:numCache/>
            </c:numRef>
          </c:xVal>
          <c:yVal>
            <c:numRef>
              <c:f>'308 Temp'!$B$2:$B$46</c:f>
              <c:numCache/>
            </c:numRef>
          </c:yVal>
          <c:smooth val="0"/>
        </c:ser>
        <c:axId val="52367014"/>
        <c:axId val="1541079"/>
      </c:scatterChart>
      <c:val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crossBetween val="midCat"/>
        <c:dispUnits/>
      </c:valAx>
      <c:valAx>
        <c:axId val="154107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Rate @ 3:23 pm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'323 Temp'!$A$2:$A$46</c:f>
              <c:numCache/>
            </c:numRef>
          </c:xVal>
          <c:yVal>
            <c:numRef>
              <c:f>'323 Temp'!$B$2:$B$46</c:f>
              <c:numCache/>
            </c:numRef>
          </c:yVal>
          <c:smooth val="0"/>
        </c:ser>
        <c:axId val="13869712"/>
        <c:axId val="57718545"/>
      </c:scatterChart>
      <c:val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crossBetween val="midCat"/>
        <c:dispUnits/>
      </c:valAx>
      <c:valAx>
        <c:axId val="57718545"/>
        <c:scaling>
          <c:orientation val="minMax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Rate @ 3:38 pm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'338 Temp'!$A$2:$A$47</c:f>
              <c:numCache/>
            </c:numRef>
          </c:xVal>
          <c:yVal>
            <c:numRef>
              <c:f>'338 Temp'!$B$2:$B$47</c:f>
              <c:numCache/>
            </c:numRef>
          </c:yVal>
          <c:smooth val="0"/>
        </c:ser>
        <c:axId val="49704858"/>
        <c:axId val="44690539"/>
      </c:scatterChart>
      <c:val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crossBetween val="midCat"/>
        <c:dispUnits/>
      </c:valAx>
      <c:valAx>
        <c:axId val="44690539"/>
        <c:scaling>
          <c:orientation val="minMax"/>
          <c:max val="102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04858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Avg. Temp. vs. Heat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'Heat Rate'!$B$1</c:f>
              <c:strCache>
                <c:ptCount val="1"/>
                <c:pt idx="0">
                  <c:v>Slope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'Heat Rate'!$A$2:$A$37</c:f>
              <c:numCache/>
            </c:numRef>
          </c:xVal>
          <c:yVal>
            <c:numRef>
              <c:f>'Heat Rate'!$B$2:$B$37</c:f>
              <c:numCache/>
            </c:numRef>
          </c:yVal>
          <c:smooth val="0"/>
        </c:ser>
        <c:axId val="66670532"/>
        <c:axId val="63163877"/>
      </c:scatterChart>
      <c:valAx>
        <c:axId val="66670532"/>
        <c:scaling>
          <c:orientation val="minMax"/>
          <c:max val="11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Temp.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63877"/>
        <c:crosses val="autoZero"/>
        <c:crossBetween val="midCat"/>
        <c:dispUnits/>
      </c:val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70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Temp. of Boiler vs. Qloss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Sheet2!$A$2:$A$36</c:f>
              <c:numCache/>
            </c:numRef>
          </c:xVal>
          <c:yVal>
            <c:numRef>
              <c:f>Sheet2!$D$2:$D$36</c:f>
              <c:numCache/>
            </c:numRef>
          </c:yVal>
          <c:smooth val="0"/>
        </c:ser>
        <c:axId val="31603982"/>
        <c:axId val="16000383"/>
      </c:scatterChart>
      <c:valAx>
        <c:axId val="31603982"/>
        <c:scaling>
          <c:orientation val="minMax"/>
          <c:max val="11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TB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crossBetween val="midCat"/>
        <c:dispUnits/>
      </c:val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Qloss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152400</xdr:rowOff>
    </xdr:from>
    <xdr:to>
      <xdr:col>11</xdr:col>
      <xdr:colOff>295275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333625" y="1447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114300</xdr:rowOff>
    </xdr:from>
    <xdr:to>
      <xdr:col>12</xdr:col>
      <xdr:colOff>142875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790825" y="6000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76200</xdr:rowOff>
    </xdr:from>
    <xdr:to>
      <xdr:col>12</xdr:col>
      <xdr:colOff>257175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905125" y="7239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47625</xdr:rowOff>
    </xdr:from>
    <xdr:to>
      <xdr:col>12</xdr:col>
      <xdr:colOff>476250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24200" y="11811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0</xdr:rowOff>
    </xdr:from>
    <xdr:to>
      <xdr:col>11</xdr:col>
      <xdr:colOff>295275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333625" y="1619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104775</xdr:rowOff>
    </xdr:from>
    <xdr:to>
      <xdr:col>14</xdr:col>
      <xdr:colOff>57150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924300" y="15621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3">
      <selection activeCell="F30" sqref="F30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0.02</v>
      </c>
      <c r="B2">
        <v>23.99</v>
      </c>
      <c r="E2" s="2">
        <f>SLOPE(B38:B47,A38:A47)</f>
        <v>6.746524345906549</v>
      </c>
    </row>
    <row r="3" spans="1:2" ht="12.75">
      <c r="A3">
        <v>0.33</v>
      </c>
      <c r="B3">
        <v>24.12</v>
      </c>
    </row>
    <row r="4" spans="1:2" ht="12.75">
      <c r="A4">
        <v>0.67</v>
      </c>
      <c r="B4">
        <v>24.13</v>
      </c>
    </row>
    <row r="5" spans="1:4" ht="12.75">
      <c r="A5">
        <v>1</v>
      </c>
      <c r="B5">
        <v>24.13</v>
      </c>
      <c r="C5" s="1">
        <f>SLOPE(B4:B6,A4:A6)</f>
        <v>0.03030303030303574</v>
      </c>
      <c r="D5" s="1">
        <f>AVERAGE(B4:B6)</f>
        <v>24.136666666666667</v>
      </c>
    </row>
    <row r="6" spans="1:4" ht="12.75">
      <c r="A6">
        <v>1.33</v>
      </c>
      <c r="B6">
        <v>24.15</v>
      </c>
      <c r="C6" s="1"/>
      <c r="D6" s="1"/>
    </row>
    <row r="7" spans="1:4" ht="12.75">
      <c r="A7">
        <v>1.67</v>
      </c>
      <c r="B7">
        <v>24.12</v>
      </c>
      <c r="C7" s="1"/>
      <c r="D7" s="1"/>
    </row>
    <row r="8" spans="1:4" ht="12.75">
      <c r="A8">
        <v>2</v>
      </c>
      <c r="B8">
        <v>24.15</v>
      </c>
      <c r="C8" s="1">
        <f>SLOPE(B7:B9,A7:A9)</f>
        <v>0.04545454545461861</v>
      </c>
      <c r="D8" s="1">
        <f>AVERAGE(B7:B9)</f>
        <v>24.139999999999997</v>
      </c>
    </row>
    <row r="9" spans="1:4" ht="12.75">
      <c r="A9">
        <v>2.33</v>
      </c>
      <c r="B9">
        <v>24.15</v>
      </c>
      <c r="C9" s="1"/>
      <c r="D9" s="1"/>
    </row>
    <row r="10" spans="1:4" ht="12.75">
      <c r="A10">
        <v>2.67</v>
      </c>
      <c r="B10">
        <v>24.14</v>
      </c>
      <c r="C10" s="1"/>
      <c r="D10" s="1"/>
    </row>
    <row r="11" spans="1:4" ht="12.75">
      <c r="A11">
        <v>3</v>
      </c>
      <c r="B11">
        <v>24.17</v>
      </c>
      <c r="C11" s="1">
        <f>SLOPE(B10:B12,A10:A12)</f>
        <v>0.060606060605984155</v>
      </c>
      <c r="D11" s="1">
        <f>AVERAGE(B10:B12)</f>
        <v>24.163333333333338</v>
      </c>
    </row>
    <row r="12" spans="1:4" ht="12.75">
      <c r="A12">
        <v>3.33</v>
      </c>
      <c r="B12">
        <v>24.18</v>
      </c>
      <c r="C12" s="1"/>
      <c r="D12" s="1"/>
    </row>
    <row r="13" spans="1:4" ht="12.75">
      <c r="A13">
        <v>3.67</v>
      </c>
      <c r="B13">
        <v>24.25</v>
      </c>
      <c r="C13" s="1"/>
      <c r="D13" s="1"/>
    </row>
    <row r="14" spans="1:4" ht="12.75">
      <c r="A14">
        <v>4</v>
      </c>
      <c r="B14">
        <v>24.27</v>
      </c>
      <c r="C14" s="1">
        <f>SLOPE(B13:B15,A13:A15)</f>
        <v>0.06060606060598679</v>
      </c>
      <c r="D14" s="1">
        <f>AVERAGE(B13:B15)</f>
        <v>24.27</v>
      </c>
    </row>
    <row r="15" spans="1:4" ht="12.75">
      <c r="A15">
        <v>4.33</v>
      </c>
      <c r="B15">
        <v>24.29</v>
      </c>
      <c r="C15" s="1"/>
      <c r="D15" s="1"/>
    </row>
    <row r="16" spans="1:4" ht="12.75">
      <c r="A16">
        <v>4.67</v>
      </c>
      <c r="B16">
        <v>24.31</v>
      </c>
      <c r="C16" s="1"/>
      <c r="D16" s="1"/>
    </row>
    <row r="17" spans="1:4" ht="12.75">
      <c r="A17">
        <v>5</v>
      </c>
      <c r="B17">
        <v>24.32</v>
      </c>
      <c r="C17" s="1">
        <f>SLOPE(B16:B18,A16:A18)</f>
        <v>0.08984258984265805</v>
      </c>
      <c r="D17" s="1">
        <f>AVERAGE(B16:B18)</f>
        <v>24.333333333333332</v>
      </c>
    </row>
    <row r="18" spans="1:4" ht="12.75">
      <c r="A18">
        <v>5.34</v>
      </c>
      <c r="B18">
        <v>24.37</v>
      </c>
      <c r="C18" s="1"/>
      <c r="D18" s="1"/>
    </row>
    <row r="19" spans="1:4" ht="12.75">
      <c r="A19">
        <v>5.67</v>
      </c>
      <c r="B19">
        <v>24.28</v>
      </c>
      <c r="C19" s="1"/>
      <c r="D19" s="1"/>
    </row>
    <row r="20" spans="1:4" ht="12.75">
      <c r="A20">
        <v>6</v>
      </c>
      <c r="B20">
        <v>24.41</v>
      </c>
      <c r="C20" s="1">
        <f>SLOPE(B19:B21,A19:A21)</f>
        <v>0.18181818181813436</v>
      </c>
      <c r="D20" s="1">
        <f>AVERAGE(B19:B21)</f>
        <v>24.363333333333333</v>
      </c>
    </row>
    <row r="21" spans="1:4" ht="12.75">
      <c r="A21">
        <v>6.33</v>
      </c>
      <c r="B21">
        <v>24.4</v>
      </c>
      <c r="C21" s="1"/>
      <c r="D21" s="1"/>
    </row>
    <row r="22" spans="1:4" ht="12.75">
      <c r="A22">
        <v>6.67</v>
      </c>
      <c r="B22">
        <v>24.42</v>
      </c>
      <c r="C22" s="1"/>
      <c r="D22" s="1"/>
    </row>
    <row r="23" spans="1:4" ht="12.75">
      <c r="A23">
        <v>7</v>
      </c>
      <c r="B23">
        <v>24.44</v>
      </c>
      <c r="C23" s="1">
        <f>SLOPE(B22:B24,A22:A24)</f>
        <v>0.04469854469880355</v>
      </c>
      <c r="D23" s="1">
        <f>AVERAGE(B22:B24)</f>
        <v>24.436666666666667</v>
      </c>
    </row>
    <row r="24" spans="1:4" ht="12.75">
      <c r="A24">
        <v>7.34</v>
      </c>
      <c r="B24">
        <v>24.45</v>
      </c>
      <c r="C24" s="1"/>
      <c r="D24" s="1"/>
    </row>
    <row r="25" spans="1:4" ht="12.75">
      <c r="A25">
        <v>7.67</v>
      </c>
      <c r="B25">
        <v>24.46</v>
      </c>
      <c r="C25" s="1"/>
      <c r="D25" s="1"/>
    </row>
    <row r="26" spans="1:4" ht="12.75">
      <c r="A26">
        <v>8</v>
      </c>
      <c r="B26">
        <v>24.46</v>
      </c>
      <c r="C26" s="1">
        <f>SLOPE(B25:B27,A25:A27)</f>
        <v>0.0757575757573464</v>
      </c>
      <c r="D26" s="1">
        <f>AVERAGE(B25:B27)</f>
        <v>24.47666666666667</v>
      </c>
    </row>
    <row r="27" spans="1:4" ht="12.75">
      <c r="A27">
        <v>8.33</v>
      </c>
      <c r="B27">
        <v>24.51</v>
      </c>
      <c r="C27" s="1"/>
      <c r="D27" s="1"/>
    </row>
    <row r="28" spans="1:4" ht="12.75">
      <c r="A28">
        <v>8.67</v>
      </c>
      <c r="B28">
        <v>24.57</v>
      </c>
      <c r="C28" s="1"/>
      <c r="D28" s="1"/>
    </row>
    <row r="29" spans="1:4" ht="12.75">
      <c r="A29">
        <v>9</v>
      </c>
      <c r="B29">
        <v>24.54</v>
      </c>
      <c r="C29" s="1">
        <f>SLOPE(B28:B30,A28:A30)</f>
        <v>-0.11954261954301791</v>
      </c>
      <c r="D29" s="1">
        <f>AVERAGE(B28:B30)</f>
        <v>24.53333333333333</v>
      </c>
    </row>
    <row r="30" spans="1:4" ht="12.75">
      <c r="A30">
        <v>9.34</v>
      </c>
      <c r="B30">
        <v>24.49</v>
      </c>
      <c r="C30" s="1"/>
      <c r="D30" s="1"/>
    </row>
    <row r="31" spans="1:4" ht="12.75">
      <c r="A31">
        <v>9.67</v>
      </c>
      <c r="B31">
        <v>24.54</v>
      </c>
      <c r="C31" s="1"/>
      <c r="D31" s="1"/>
    </row>
    <row r="32" spans="1:4" ht="12.75">
      <c r="A32">
        <v>10</v>
      </c>
      <c r="B32">
        <v>24.53</v>
      </c>
      <c r="C32" s="1">
        <f>SLOPE(B31:B33,A31:A33)</f>
        <v>0.030145530145063156</v>
      </c>
      <c r="D32" s="1">
        <f>AVERAGE(B31:B33)</f>
        <v>24.543333333333333</v>
      </c>
    </row>
    <row r="33" spans="1:4" ht="12.75">
      <c r="A33">
        <v>10.34</v>
      </c>
      <c r="B33">
        <v>24.56</v>
      </c>
      <c r="C33" s="1"/>
      <c r="D33" s="1"/>
    </row>
    <row r="34" spans="1:4" ht="12.75">
      <c r="A34">
        <v>10.67</v>
      </c>
      <c r="B34">
        <v>24.56</v>
      </c>
      <c r="C34" s="1"/>
      <c r="D34" s="1"/>
    </row>
    <row r="35" spans="1:4" ht="12.75">
      <c r="A35">
        <v>11</v>
      </c>
      <c r="B35">
        <v>24.57</v>
      </c>
      <c r="C35" s="1">
        <f>SLOPE(B34:B36,A34:A36)</f>
        <v>-0.12121212121228993</v>
      </c>
      <c r="D35" s="1">
        <f>AVERAGE(B34:B36)</f>
        <v>24.536666666666665</v>
      </c>
    </row>
    <row r="36" spans="1:4" ht="12.75">
      <c r="A36">
        <v>11.33</v>
      </c>
      <c r="B36">
        <v>24.48</v>
      </c>
      <c r="C36" s="1"/>
      <c r="D36" s="1"/>
    </row>
    <row r="37" spans="1:4" ht="12.75">
      <c r="A37">
        <v>11.67</v>
      </c>
      <c r="B37">
        <v>24.55</v>
      </c>
      <c r="C37" s="1"/>
      <c r="D37" s="1"/>
    </row>
    <row r="38" spans="1:4" ht="12.75">
      <c r="A38">
        <v>12</v>
      </c>
      <c r="B38">
        <v>24.56</v>
      </c>
      <c r="C38" s="1">
        <f>SLOPE(B37:B39,A37:A39)</f>
        <v>6.151515151513275</v>
      </c>
      <c r="D38" s="1">
        <f>AVERAGE(B37:B39)</f>
        <v>25.906666666666666</v>
      </c>
    </row>
    <row r="39" spans="1:4" ht="12.75">
      <c r="A39">
        <v>12.33</v>
      </c>
      <c r="B39">
        <v>28.61</v>
      </c>
      <c r="C39" s="1"/>
      <c r="D39" s="1"/>
    </row>
    <row r="40" spans="1:4" ht="12.75">
      <c r="A40">
        <v>12.67</v>
      </c>
      <c r="B40">
        <v>31.54</v>
      </c>
      <c r="C40" s="1"/>
      <c r="D40" s="1"/>
    </row>
    <row r="41" spans="1:4" ht="12.75">
      <c r="A41">
        <v>13</v>
      </c>
      <c r="B41">
        <v>33.87</v>
      </c>
      <c r="C41" s="1">
        <f>SLOPE(B40:B42,A40:A42)</f>
        <v>6.309771309772711</v>
      </c>
      <c r="D41" s="1">
        <f>AVERAGE(B40:B42)</f>
        <v>33.72666666666667</v>
      </c>
    </row>
    <row r="42" spans="1:4" ht="12.75">
      <c r="A42">
        <v>13.34</v>
      </c>
      <c r="B42">
        <v>35.77</v>
      </c>
      <c r="C42" s="1"/>
      <c r="D42" s="1"/>
    </row>
    <row r="43" spans="1:4" ht="12.75">
      <c r="A43">
        <v>13.67</v>
      </c>
      <c r="B43">
        <v>38.09</v>
      </c>
      <c r="C43" s="1"/>
      <c r="D43" s="1"/>
    </row>
    <row r="44" spans="1:4" ht="12.75">
      <c r="A44">
        <v>14</v>
      </c>
      <c r="B44">
        <v>40.06</v>
      </c>
      <c r="C44" s="1">
        <f>SLOPE(B43:B45,A43:A45)</f>
        <v>5.865161865164583</v>
      </c>
      <c r="D44" s="1">
        <f>AVERAGE(B43:B45)</f>
        <v>40.05666666666667</v>
      </c>
    </row>
    <row r="45" spans="1:2" ht="12.75">
      <c r="A45">
        <v>14.34</v>
      </c>
      <c r="B45">
        <v>42.02</v>
      </c>
    </row>
    <row r="46" spans="1:2" ht="12.75">
      <c r="A46">
        <v>14.67</v>
      </c>
      <c r="B46">
        <v>44.06</v>
      </c>
    </row>
    <row r="47" spans="1:2" ht="12.75">
      <c r="A47">
        <v>15</v>
      </c>
      <c r="B47">
        <v>45.67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G3" sqref="G3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0.34</v>
      </c>
      <c r="B2">
        <v>47.27</v>
      </c>
      <c r="E2" s="2">
        <f>SLOPE(B2:B46,A2:A46)</f>
        <v>3.5127854436762807</v>
      </c>
    </row>
    <row r="3" spans="1:2" ht="12.75">
      <c r="A3">
        <v>0.67</v>
      </c>
      <c r="B3">
        <v>47.79</v>
      </c>
    </row>
    <row r="4" spans="1:4" ht="12.75">
      <c r="A4">
        <v>1</v>
      </c>
      <c r="B4">
        <v>48.32</v>
      </c>
      <c r="C4" s="1">
        <f>SLOPE(B3:B5,A3:A5)</f>
        <v>3.411790911791003</v>
      </c>
      <c r="D4" s="1">
        <f>AVERAGE(B3:B5)</f>
        <v>48.72666666666667</v>
      </c>
    </row>
    <row r="5" spans="1:4" ht="12.75">
      <c r="A5">
        <v>1.34</v>
      </c>
      <c r="B5">
        <v>50.07</v>
      </c>
      <c r="C5" s="1"/>
      <c r="D5" s="1"/>
    </row>
    <row r="6" spans="1:4" ht="12.75">
      <c r="A6">
        <v>1.67</v>
      </c>
      <c r="B6">
        <v>51.85</v>
      </c>
      <c r="C6" s="1"/>
      <c r="D6" s="1"/>
    </row>
    <row r="7" spans="1:4" ht="12.75">
      <c r="A7">
        <v>2</v>
      </c>
      <c r="B7">
        <v>53.59</v>
      </c>
      <c r="C7" s="1">
        <f>SLOPE(B6:B8,A6:A8)</f>
        <v>4.9236709236708265</v>
      </c>
      <c r="D7" s="1">
        <f>AVERAGE(B6:B8)</f>
        <v>53.53</v>
      </c>
    </row>
    <row r="8" spans="1:4" ht="12.75">
      <c r="A8">
        <v>2.34</v>
      </c>
      <c r="B8">
        <v>55.15</v>
      </c>
      <c r="C8" s="1"/>
      <c r="D8" s="1"/>
    </row>
    <row r="9" spans="1:4" ht="12.75">
      <c r="A9">
        <v>2.67</v>
      </c>
      <c r="B9">
        <v>56.74</v>
      </c>
      <c r="C9" s="1"/>
      <c r="D9" s="1"/>
    </row>
    <row r="10" spans="1:4" ht="12.75">
      <c r="A10">
        <v>3</v>
      </c>
      <c r="B10">
        <v>58.04</v>
      </c>
      <c r="C10" s="1">
        <f>SLOPE(B9:B11,A9:A11)</f>
        <v>4.540243540244084</v>
      </c>
      <c r="D10" s="1">
        <f>AVERAGE(B9:B11)</f>
        <v>58.18666666666667</v>
      </c>
    </row>
    <row r="11" spans="1:4" ht="12.75">
      <c r="A11">
        <v>3.34</v>
      </c>
      <c r="B11">
        <v>59.78</v>
      </c>
      <c r="C11" s="1"/>
      <c r="D11" s="1"/>
    </row>
    <row r="12" spans="1:4" ht="12.75">
      <c r="A12">
        <v>3.67</v>
      </c>
      <c r="B12">
        <v>61.27</v>
      </c>
      <c r="C12" s="1"/>
      <c r="D12" s="1"/>
    </row>
    <row r="13" spans="1:4" ht="12.75">
      <c r="A13">
        <v>4</v>
      </c>
      <c r="B13">
        <v>62.56</v>
      </c>
      <c r="C13" s="1">
        <f>SLOPE(B12:B14,A12:A14)</f>
        <v>3.8504603504610873</v>
      </c>
      <c r="D13" s="1">
        <f>AVERAGE(B12:B14)</f>
        <v>62.56</v>
      </c>
    </row>
    <row r="14" spans="1:4" ht="12.75">
      <c r="A14">
        <v>4.34</v>
      </c>
      <c r="B14">
        <v>63.85</v>
      </c>
      <c r="C14" s="1"/>
      <c r="D14" s="1"/>
    </row>
    <row r="15" spans="1:4" ht="12.75">
      <c r="A15">
        <v>4.67</v>
      </c>
      <c r="B15">
        <v>65.29</v>
      </c>
      <c r="C15" s="1"/>
      <c r="D15" s="1"/>
    </row>
    <row r="16" spans="1:4" ht="12.75">
      <c r="A16">
        <v>5</v>
      </c>
      <c r="B16">
        <v>66.75</v>
      </c>
      <c r="C16" s="1">
        <f>SLOPE(B15:B17,A15:A17)</f>
        <v>4.057915057915375</v>
      </c>
      <c r="D16" s="1">
        <f>AVERAGE(B15:B17)</f>
        <v>66.68333333333334</v>
      </c>
    </row>
    <row r="17" spans="1:4" ht="12.75">
      <c r="A17">
        <v>5.34</v>
      </c>
      <c r="B17">
        <v>68.01</v>
      </c>
      <c r="C17" s="1"/>
      <c r="D17" s="1"/>
    </row>
    <row r="18" spans="1:4" ht="12.75">
      <c r="A18">
        <v>5.67</v>
      </c>
      <c r="B18">
        <v>69.48</v>
      </c>
      <c r="C18" s="1"/>
      <c r="D18" s="1"/>
    </row>
    <row r="19" spans="1:4" ht="12.75">
      <c r="A19">
        <v>6</v>
      </c>
      <c r="B19">
        <v>70.51</v>
      </c>
      <c r="C19" s="1">
        <f>SLOPE(B18:B20,A18:A20)</f>
        <v>3.7343332343324205</v>
      </c>
      <c r="D19" s="1">
        <f>AVERAGE(B18:B20)</f>
        <v>70.65666666666668</v>
      </c>
    </row>
    <row r="20" spans="1:4" ht="12.75">
      <c r="A20">
        <v>6.34</v>
      </c>
      <c r="B20">
        <v>71.98</v>
      </c>
      <c r="C20" s="1"/>
      <c r="D20" s="1"/>
    </row>
    <row r="21" spans="1:4" ht="12.75">
      <c r="A21">
        <v>6.67</v>
      </c>
      <c r="B21">
        <v>73.28</v>
      </c>
      <c r="C21" s="1"/>
      <c r="D21" s="1"/>
    </row>
    <row r="22" spans="1:4" ht="12.75">
      <c r="A22">
        <v>7</v>
      </c>
      <c r="B22">
        <v>74.57</v>
      </c>
      <c r="C22" s="1">
        <f>SLOPE(B21:B23,A21:A23)</f>
        <v>3.7304722304733766</v>
      </c>
      <c r="D22" s="1">
        <f>AVERAGE(B21:B23)</f>
        <v>74.54333333333334</v>
      </c>
    </row>
    <row r="23" spans="1:4" ht="12.75">
      <c r="A23">
        <v>7.34</v>
      </c>
      <c r="B23">
        <v>75.78</v>
      </c>
      <c r="C23" s="1"/>
      <c r="D23" s="1"/>
    </row>
    <row r="24" spans="1:4" ht="12.75">
      <c r="A24">
        <v>7.67</v>
      </c>
      <c r="B24">
        <v>76.78</v>
      </c>
      <c r="C24" s="1"/>
      <c r="D24" s="1"/>
    </row>
    <row r="25" spans="1:4" ht="12.75">
      <c r="A25">
        <v>8</v>
      </c>
      <c r="B25">
        <v>77.75</v>
      </c>
      <c r="C25" s="1">
        <f>SLOPE(B24:B26,A24:A26)</f>
        <v>3.393939393937749</v>
      </c>
      <c r="D25" s="1">
        <f>AVERAGE(B24:B26)</f>
        <v>77.85000000000001</v>
      </c>
    </row>
    <row r="26" spans="1:4" ht="12.75">
      <c r="A26">
        <v>8.33</v>
      </c>
      <c r="B26">
        <v>79.02</v>
      </c>
      <c r="C26" s="1"/>
      <c r="D26" s="1"/>
    </row>
    <row r="27" spans="1:4" ht="12.75">
      <c r="A27">
        <v>8.67</v>
      </c>
      <c r="B27">
        <v>80.13</v>
      </c>
      <c r="C27" s="1"/>
      <c r="D27" s="1"/>
    </row>
    <row r="28" spans="1:4" ht="12.75">
      <c r="A28">
        <v>9</v>
      </c>
      <c r="B28">
        <v>81.42</v>
      </c>
      <c r="C28" s="1">
        <f>SLOPE(B27:B29,A27:A29)</f>
        <v>3.4305019305006264</v>
      </c>
      <c r="D28" s="1">
        <f>AVERAGE(B27:B29)</f>
        <v>81.32666666666667</v>
      </c>
    </row>
    <row r="29" spans="1:4" ht="12.75">
      <c r="A29">
        <v>9.34</v>
      </c>
      <c r="B29">
        <v>82.43</v>
      </c>
      <c r="C29" s="1"/>
      <c r="D29" s="1"/>
    </row>
    <row r="30" spans="1:4" ht="12.75">
      <c r="A30">
        <v>9.67</v>
      </c>
      <c r="B30">
        <v>83.65</v>
      </c>
      <c r="C30" s="1"/>
      <c r="D30" s="1"/>
    </row>
    <row r="31" spans="1:4" ht="12.75">
      <c r="A31">
        <v>10</v>
      </c>
      <c r="B31">
        <v>84.77</v>
      </c>
      <c r="C31" s="1">
        <f>SLOPE(B30:B32,A30:A32)</f>
        <v>2.653103653102326</v>
      </c>
      <c r="D31" s="1">
        <f>AVERAGE(B30:B32)</f>
        <v>84.61666666666667</v>
      </c>
    </row>
    <row r="32" spans="1:4" ht="12.75">
      <c r="A32">
        <v>10.34</v>
      </c>
      <c r="B32">
        <v>85.43</v>
      </c>
      <c r="C32" s="1"/>
      <c r="D32" s="1"/>
    </row>
    <row r="33" spans="1:4" ht="12.75">
      <c r="A33">
        <v>10.67</v>
      </c>
      <c r="B33">
        <v>86.44</v>
      </c>
      <c r="C33" s="1"/>
      <c r="D33" s="1"/>
    </row>
    <row r="34" spans="1:4" ht="12.75">
      <c r="A34">
        <v>11</v>
      </c>
      <c r="B34">
        <v>87.38</v>
      </c>
      <c r="C34" s="1">
        <f>SLOPE(B33:B35,A33:A35)</f>
        <v>2.9999999999986082</v>
      </c>
      <c r="D34" s="1">
        <f>AVERAGE(B33:B35)</f>
        <v>87.41333333333334</v>
      </c>
    </row>
    <row r="35" spans="1:4" ht="12.75">
      <c r="A35">
        <v>11.33</v>
      </c>
      <c r="B35">
        <v>88.42</v>
      </c>
      <c r="C35" s="1"/>
      <c r="D35" s="1"/>
    </row>
    <row r="36" spans="1:4" ht="12.75">
      <c r="A36">
        <v>11.67</v>
      </c>
      <c r="B36">
        <v>89.54</v>
      </c>
      <c r="C36" s="1"/>
      <c r="D36" s="1"/>
    </row>
    <row r="37" spans="1:4" ht="12.75">
      <c r="A37">
        <v>12</v>
      </c>
      <c r="B37">
        <v>90.29</v>
      </c>
      <c r="C37" s="1">
        <f>SLOPE(B36:B38,A36:A38)</f>
        <v>2.1186516186506323</v>
      </c>
      <c r="D37" s="1">
        <f>AVERAGE(B36:B38)</f>
        <v>90.26333333333334</v>
      </c>
    </row>
    <row r="38" spans="1:4" ht="12.75">
      <c r="A38">
        <v>12.34</v>
      </c>
      <c r="B38">
        <v>90.96</v>
      </c>
      <c r="C38" s="1"/>
      <c r="D38" s="1"/>
    </row>
    <row r="39" spans="1:4" ht="12.75">
      <c r="A39">
        <v>12.67</v>
      </c>
      <c r="B39">
        <v>91.89</v>
      </c>
      <c r="C39" s="1"/>
      <c r="D39" s="1"/>
    </row>
    <row r="40" spans="1:4" ht="12.75">
      <c r="A40">
        <v>13</v>
      </c>
      <c r="B40">
        <v>92.65</v>
      </c>
      <c r="C40" s="1">
        <f>SLOPE(B39:B41,A39:A41)</f>
        <v>2.62121212120881</v>
      </c>
      <c r="D40" s="1">
        <f>AVERAGE(B39:B41)</f>
        <v>92.72000000000001</v>
      </c>
    </row>
    <row r="41" spans="1:4" ht="12.75">
      <c r="A41">
        <v>13.33</v>
      </c>
      <c r="B41">
        <v>93.62</v>
      </c>
      <c r="C41" s="1"/>
      <c r="D41" s="1"/>
    </row>
    <row r="42" spans="1:4" ht="12.75">
      <c r="A42">
        <v>13.67</v>
      </c>
      <c r="B42">
        <v>94.34</v>
      </c>
      <c r="C42" s="1"/>
      <c r="D42" s="1"/>
    </row>
    <row r="43" spans="1:4" ht="12.75">
      <c r="A43">
        <v>14</v>
      </c>
      <c r="B43">
        <v>95.38</v>
      </c>
      <c r="C43" s="1">
        <f>SLOPE(B42:B44,A42:A44)</f>
        <v>2.1893376893385375</v>
      </c>
      <c r="D43" s="1">
        <f>AVERAGE(B42:B44)</f>
        <v>95.17666666666666</v>
      </c>
    </row>
    <row r="44" spans="1:2" ht="12.75">
      <c r="A44">
        <v>14.34</v>
      </c>
      <c r="B44">
        <v>95.81</v>
      </c>
    </row>
    <row r="45" spans="1:2" ht="12.75">
      <c r="A45">
        <v>14.67</v>
      </c>
      <c r="B45">
        <v>96.44</v>
      </c>
    </row>
    <row r="46" spans="1:2" ht="12.75">
      <c r="A46">
        <v>15</v>
      </c>
      <c r="B46">
        <v>96.98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E1" sqref="E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2" ht="12.75">
      <c r="A2">
        <v>0.33</v>
      </c>
      <c r="B2">
        <v>97.22</v>
      </c>
    </row>
    <row r="3" spans="1:2" ht="12.75">
      <c r="A3">
        <v>0.67</v>
      </c>
      <c r="B3">
        <v>96.98</v>
      </c>
    </row>
    <row r="4" spans="1:4" ht="12.75">
      <c r="A4">
        <v>1</v>
      </c>
      <c r="B4">
        <v>97.24</v>
      </c>
      <c r="C4">
        <f>SLOPE(B3:B5,A3:A5)</f>
        <v>0.439393939393779</v>
      </c>
      <c r="D4">
        <f>AVERAGE(B3:B5)</f>
        <v>97.16333333333334</v>
      </c>
    </row>
    <row r="5" spans="1:2" ht="12.75">
      <c r="A5">
        <v>1.33</v>
      </c>
      <c r="B5">
        <v>97.27</v>
      </c>
    </row>
    <row r="6" spans="1:2" ht="12.75">
      <c r="A6">
        <v>1.67</v>
      </c>
      <c r="B6">
        <v>97.46</v>
      </c>
    </row>
    <row r="7" spans="1:4" ht="12.75">
      <c r="A7">
        <v>2</v>
      </c>
      <c r="B7">
        <v>97.7</v>
      </c>
      <c r="C7">
        <f>SLOPE(B6:B8,A6:A8)</f>
        <v>1.031333531333295</v>
      </c>
      <c r="D7">
        <f>AVERAGE(B6:B8)</f>
        <v>97.77</v>
      </c>
    </row>
    <row r="8" spans="1:2" ht="12.75">
      <c r="A8">
        <v>2.34</v>
      </c>
      <c r="B8">
        <v>98.15</v>
      </c>
    </row>
    <row r="9" spans="1:2" ht="12.75">
      <c r="A9">
        <v>2.67</v>
      </c>
      <c r="B9">
        <v>98.45</v>
      </c>
    </row>
    <row r="10" spans="1:4" ht="12.75">
      <c r="A10">
        <v>3</v>
      </c>
      <c r="B10">
        <v>98.29</v>
      </c>
      <c r="C10">
        <f>SLOPE(B9:B11,A9:A11)</f>
        <v>0.2123552123539047</v>
      </c>
      <c r="D10">
        <f>AVERAGE(B9:B11)</f>
        <v>98.44333333333334</v>
      </c>
    </row>
    <row r="11" spans="1:2" ht="12.75">
      <c r="A11">
        <v>3.34</v>
      </c>
      <c r="B11">
        <v>98.59</v>
      </c>
    </row>
    <row r="12" spans="1:2" ht="12.75">
      <c r="A12">
        <v>3.67</v>
      </c>
      <c r="B12">
        <v>98.81</v>
      </c>
    </row>
    <row r="13" spans="1:4" ht="12.75">
      <c r="A13">
        <v>4</v>
      </c>
      <c r="B13">
        <v>98.88</v>
      </c>
      <c r="C13">
        <f>SLOPE(B12:B14,A12:A14)</f>
        <v>0.3439263439264421</v>
      </c>
      <c r="D13">
        <f>AVERAGE(B12:B14)</f>
        <v>98.91000000000001</v>
      </c>
    </row>
    <row r="14" spans="1:2" ht="12.75">
      <c r="A14">
        <v>4.34</v>
      </c>
      <c r="B14">
        <v>99.04</v>
      </c>
    </row>
    <row r="15" spans="1:2" ht="12.75">
      <c r="A15">
        <v>4.67</v>
      </c>
      <c r="B15">
        <v>99.61</v>
      </c>
    </row>
    <row r="16" spans="1:4" ht="12.75">
      <c r="A16">
        <v>5</v>
      </c>
      <c r="B16">
        <v>99.73</v>
      </c>
      <c r="C16">
        <f>SLOPE(B15:B17,A15:A17)</f>
        <v>0.19696969697002253</v>
      </c>
      <c r="D16">
        <f>AVERAGE(B15:B17)</f>
        <v>99.69333333333333</v>
      </c>
    </row>
    <row r="17" spans="1:2" ht="12.75">
      <c r="A17">
        <v>5.33</v>
      </c>
      <c r="B17">
        <v>99.74</v>
      </c>
    </row>
    <row r="18" spans="1:2" ht="12.75">
      <c r="A18">
        <v>5.67</v>
      </c>
      <c r="B18">
        <v>99.78</v>
      </c>
    </row>
    <row r="19" spans="1:4" ht="12.75">
      <c r="A19">
        <v>6</v>
      </c>
      <c r="B19">
        <v>99.91</v>
      </c>
      <c r="C19">
        <f>SLOPE(B18:B20,A18:A20)</f>
        <v>0.20804870804947243</v>
      </c>
      <c r="D19">
        <f>AVERAGE(B18:B20)</f>
        <v>99.87</v>
      </c>
    </row>
    <row r="20" spans="1:2" ht="12.75">
      <c r="A20">
        <v>6.34</v>
      </c>
      <c r="B20">
        <v>99.92</v>
      </c>
    </row>
    <row r="21" spans="1:2" ht="12.75">
      <c r="A21">
        <v>6.67</v>
      </c>
      <c r="B21">
        <v>99.94</v>
      </c>
    </row>
    <row r="22" spans="1:4" ht="12.75">
      <c r="A22">
        <v>7</v>
      </c>
      <c r="B22">
        <v>99.99</v>
      </c>
      <c r="C22">
        <f>SLOPE(B21:B23,A21:A23)</f>
        <v>0.11924561924640964</v>
      </c>
      <c r="D22">
        <f>AVERAGE(B21:B23)</f>
        <v>99.98333333333333</v>
      </c>
    </row>
    <row r="23" spans="1:2" ht="12.75">
      <c r="A23">
        <v>7.34</v>
      </c>
      <c r="B23">
        <v>100.02</v>
      </c>
    </row>
    <row r="24" spans="1:2" ht="12.75">
      <c r="A24">
        <v>7.67</v>
      </c>
      <c r="B24">
        <v>100.05</v>
      </c>
    </row>
    <row r="25" spans="1:4" ht="12.75">
      <c r="A25">
        <v>8</v>
      </c>
      <c r="B25">
        <v>100.13</v>
      </c>
      <c r="C25">
        <f>SLOPE(B24:B26,A24:A26)</f>
        <v>0.19379269379432068</v>
      </c>
      <c r="D25">
        <f>AVERAGE(B24:B26)</f>
        <v>100.12</v>
      </c>
    </row>
    <row r="26" spans="1:2" ht="12.75">
      <c r="A26">
        <v>8.34</v>
      </c>
      <c r="B26">
        <v>100.18</v>
      </c>
    </row>
    <row r="27" spans="1:2" ht="12.75">
      <c r="A27">
        <v>8.67</v>
      </c>
      <c r="B27">
        <v>100.21</v>
      </c>
    </row>
    <row r="28" spans="1:4" ht="12.75">
      <c r="A28">
        <v>9</v>
      </c>
      <c r="B28">
        <v>100.3</v>
      </c>
      <c r="C28">
        <f>SLOPE(B27:B29,A27:A29)</f>
        <v>0.1363636363638499</v>
      </c>
      <c r="D28">
        <f>AVERAGE(B27:B29)</f>
        <v>100.27</v>
      </c>
    </row>
    <row r="29" spans="1:2" ht="12.75">
      <c r="A29">
        <v>9.33</v>
      </c>
      <c r="B29">
        <v>100.3</v>
      </c>
    </row>
    <row r="30" spans="1:2" ht="12.75">
      <c r="A30">
        <v>9.67</v>
      </c>
      <c r="B30">
        <v>100.32</v>
      </c>
    </row>
    <row r="31" spans="1:4" ht="12.75">
      <c r="A31">
        <v>10</v>
      </c>
      <c r="B31">
        <v>100.33</v>
      </c>
      <c r="C31">
        <f>SLOPE(B30:B32,A30:A32)</f>
        <v>-0.015151515150146936</v>
      </c>
      <c r="D31">
        <f>AVERAGE(B30:B32)</f>
        <v>100.32</v>
      </c>
    </row>
    <row r="32" spans="1:2" ht="12.75">
      <c r="A32">
        <v>10.33</v>
      </c>
      <c r="B32">
        <v>100.31</v>
      </c>
    </row>
    <row r="33" spans="1:2" ht="12.75">
      <c r="A33">
        <v>10.67</v>
      </c>
      <c r="B33">
        <v>100.34</v>
      </c>
    </row>
    <row r="34" spans="1:4" ht="12.75">
      <c r="A34">
        <v>11</v>
      </c>
      <c r="B34">
        <v>100.32</v>
      </c>
      <c r="C34">
        <f>SLOPE(B33:B35,A33:A35)</f>
        <v>0.00029700029219878417</v>
      </c>
      <c r="D34">
        <f>AVERAGE(B33:B35)</f>
        <v>100.33333333333333</v>
      </c>
    </row>
    <row r="35" spans="1:2" ht="12.75">
      <c r="A35">
        <v>11.34</v>
      </c>
      <c r="B35">
        <v>100.34</v>
      </c>
    </row>
    <row r="36" spans="1:2" ht="12.75">
      <c r="A36">
        <v>11.67</v>
      </c>
      <c r="B36">
        <v>100.33</v>
      </c>
    </row>
    <row r="37" spans="1:4" ht="12.75">
      <c r="A37">
        <v>12</v>
      </c>
      <c r="B37">
        <v>100.38</v>
      </c>
      <c r="C37">
        <f>SLOPE(B36:B38,A36:A38)</f>
        <v>0</v>
      </c>
      <c r="D37">
        <f>AVERAGE(B36:B38)</f>
        <v>100.34666666666665</v>
      </c>
    </row>
    <row r="38" spans="1:2" ht="12.75">
      <c r="A38">
        <v>12.33</v>
      </c>
      <c r="B38">
        <v>100.33</v>
      </c>
    </row>
    <row r="39" spans="1:2" ht="12.75">
      <c r="A39">
        <v>12.67</v>
      </c>
      <c r="B39">
        <v>100.37</v>
      </c>
    </row>
    <row r="40" spans="1:4" ht="12.75">
      <c r="A40">
        <v>13</v>
      </c>
      <c r="B40">
        <v>100.38</v>
      </c>
      <c r="C40">
        <f>SLOPE(B39:B41,A39:A41)</f>
        <v>-0.03014553014844475</v>
      </c>
      <c r="D40">
        <f>AVERAGE(B39:B41)</f>
        <v>100.36666666666667</v>
      </c>
    </row>
    <row r="41" spans="1:2" ht="12.75">
      <c r="A41">
        <v>13.34</v>
      </c>
      <c r="B41">
        <v>100.35</v>
      </c>
    </row>
    <row r="42" spans="1:2" ht="12.75">
      <c r="A42">
        <v>13.67</v>
      </c>
      <c r="B42">
        <v>100.36</v>
      </c>
    </row>
    <row r="43" spans="1:4" ht="12.75">
      <c r="A43">
        <v>14</v>
      </c>
      <c r="B43">
        <v>100.4</v>
      </c>
      <c r="C43">
        <f>SLOPE(B42:B44,A42:A44)</f>
        <v>0.09090909091200133</v>
      </c>
      <c r="D43">
        <f>AVERAGE(B42:B44)</f>
        <v>100.39333333333333</v>
      </c>
    </row>
    <row r="44" spans="1:2" ht="12.75">
      <c r="A44">
        <v>14.33</v>
      </c>
      <c r="B44">
        <v>100.42</v>
      </c>
    </row>
    <row r="45" spans="1:2" ht="12.75">
      <c r="A45">
        <v>14.67</v>
      </c>
      <c r="B45">
        <v>100.42</v>
      </c>
    </row>
    <row r="46" spans="1:2" ht="12.75">
      <c r="A46">
        <v>15</v>
      </c>
      <c r="B46">
        <v>100.4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4" sqref="E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2" ht="12.75">
      <c r="A2">
        <v>0.02</v>
      </c>
      <c r="B2">
        <v>100.33</v>
      </c>
    </row>
    <row r="3" spans="1:2" ht="12.75">
      <c r="A3">
        <v>0.34</v>
      </c>
      <c r="B3">
        <v>100.19</v>
      </c>
    </row>
    <row r="4" spans="1:2" ht="12.75">
      <c r="A4">
        <v>0.67</v>
      </c>
      <c r="B4">
        <v>100.24</v>
      </c>
    </row>
    <row r="5" spans="1:4" ht="12.75">
      <c r="A5">
        <v>1</v>
      </c>
      <c r="B5">
        <v>100.29</v>
      </c>
      <c r="C5">
        <f>SLOPE(B4:B6,A4:A6)</f>
        <v>0.05925155925171109</v>
      </c>
      <c r="D5">
        <f>AVERAGE(B4:B6)</f>
        <v>100.27</v>
      </c>
    </row>
    <row r="6" spans="1:2" ht="12.75">
      <c r="A6">
        <v>1.34</v>
      </c>
      <c r="B6">
        <v>100.28</v>
      </c>
    </row>
    <row r="7" spans="1:2" ht="12.75">
      <c r="A7">
        <v>1.67</v>
      </c>
      <c r="B7">
        <v>100.3</v>
      </c>
    </row>
    <row r="8" spans="1:4" ht="12.75">
      <c r="A8">
        <v>2</v>
      </c>
      <c r="B8">
        <v>100.27</v>
      </c>
      <c r="C8">
        <f>SLOPE(B7:B9,A7:A9)</f>
        <v>-0.015151515151887522</v>
      </c>
      <c r="D8">
        <f>AVERAGE(B7:B9)</f>
        <v>100.28666666666668</v>
      </c>
    </row>
    <row r="9" spans="1:2" ht="12.75">
      <c r="A9">
        <v>2.33</v>
      </c>
      <c r="B9">
        <v>100.29</v>
      </c>
    </row>
    <row r="10" spans="1:2" ht="12.75">
      <c r="A10">
        <v>2.67</v>
      </c>
      <c r="B10">
        <v>100.32</v>
      </c>
    </row>
    <row r="11" spans="1:4" ht="12.75">
      <c r="A11">
        <v>3</v>
      </c>
      <c r="B11">
        <v>100.3</v>
      </c>
      <c r="C11">
        <f>SLOPE(B10:B12,A10:A12)</f>
        <v>-0.04469854469914215</v>
      </c>
      <c r="D11">
        <f>AVERAGE(B10:B12)</f>
        <v>100.30333333333334</v>
      </c>
    </row>
    <row r="12" spans="1:2" ht="12.75">
      <c r="A12">
        <v>3.34</v>
      </c>
      <c r="B12">
        <v>100.29</v>
      </c>
    </row>
    <row r="13" spans="1:2" ht="12.75">
      <c r="A13">
        <v>3.67</v>
      </c>
      <c r="B13">
        <v>100.33</v>
      </c>
    </row>
    <row r="14" spans="1:4" ht="12.75">
      <c r="A14">
        <v>4</v>
      </c>
      <c r="B14">
        <v>100.33</v>
      </c>
      <c r="C14">
        <f>SLOPE(B13:B15,A13:A15)</f>
        <v>-6.753004913668754E-13</v>
      </c>
      <c r="D14">
        <f>AVERAGE(B13:B15)</f>
        <v>100.33</v>
      </c>
    </row>
    <row r="15" spans="1:2" ht="12.75">
      <c r="A15">
        <v>4.34</v>
      </c>
      <c r="B15">
        <v>100.33</v>
      </c>
    </row>
    <row r="16" spans="1:2" ht="12.75">
      <c r="A16">
        <v>4.67</v>
      </c>
      <c r="B16">
        <v>100.35</v>
      </c>
    </row>
    <row r="17" spans="1:4" ht="12.75">
      <c r="A17">
        <v>5</v>
      </c>
      <c r="B17">
        <v>100.33</v>
      </c>
      <c r="C17">
        <f>SLOPE(B16:B18,A16:A18)</f>
        <v>-0.0446985446984659</v>
      </c>
      <c r="D17">
        <f>AVERAGE(B16:B18)</f>
        <v>100.33333333333333</v>
      </c>
    </row>
    <row r="18" spans="1:2" ht="12.75">
      <c r="A18">
        <v>5.34</v>
      </c>
      <c r="B18">
        <v>100.32</v>
      </c>
    </row>
    <row r="19" spans="1:2" ht="12.75">
      <c r="A19">
        <v>5.67</v>
      </c>
      <c r="B19">
        <v>100.34</v>
      </c>
    </row>
    <row r="20" spans="1:4" ht="12.75">
      <c r="A20">
        <v>6</v>
      </c>
      <c r="B20">
        <v>100.33</v>
      </c>
      <c r="C20">
        <f>SLOPE(B19:B21,A19:A21)</f>
        <v>0.01514701514793842</v>
      </c>
      <c r="D20">
        <f>AVERAGE(B19:B21)</f>
        <v>100.33999999999999</v>
      </c>
    </row>
    <row r="21" spans="1:2" ht="12.75">
      <c r="A21">
        <v>6.34</v>
      </c>
      <c r="B21">
        <v>100.35</v>
      </c>
    </row>
    <row r="22" spans="1:2" ht="12.75">
      <c r="A22">
        <v>6.67</v>
      </c>
      <c r="B22">
        <v>100.35</v>
      </c>
    </row>
    <row r="23" spans="1:4" ht="12.75">
      <c r="A23">
        <v>7</v>
      </c>
      <c r="B23">
        <v>100.34</v>
      </c>
      <c r="C23">
        <f>SLOPE(B22:B24,A22:A24)</f>
        <v>0.030145530145728277</v>
      </c>
      <c r="D23">
        <f>AVERAGE(B22:B24)</f>
        <v>100.35333333333334</v>
      </c>
    </row>
    <row r="24" spans="1:2" ht="12.75">
      <c r="A24">
        <v>7.34</v>
      </c>
      <c r="B24">
        <v>100.37</v>
      </c>
    </row>
    <row r="25" spans="1:2" ht="12.75">
      <c r="A25">
        <v>7.67</v>
      </c>
      <c r="B25">
        <v>100.35</v>
      </c>
    </row>
    <row r="26" spans="1:4" ht="12.75">
      <c r="A26">
        <v>8</v>
      </c>
      <c r="B26">
        <v>100.4</v>
      </c>
      <c r="C26">
        <f>SLOPE(B25:B27,A25:A27)</f>
        <v>0.07575757576047827</v>
      </c>
      <c r="D26">
        <f>AVERAGE(B25:B27)</f>
        <v>100.38333333333333</v>
      </c>
    </row>
    <row r="27" spans="1:2" ht="12.75">
      <c r="A27">
        <v>8.33</v>
      </c>
      <c r="B27">
        <v>100.4</v>
      </c>
    </row>
    <row r="28" spans="1:2" ht="12.75">
      <c r="A28">
        <v>8.67</v>
      </c>
      <c r="B28">
        <v>100.44</v>
      </c>
    </row>
    <row r="29" spans="1:4" ht="12.75">
      <c r="A29">
        <v>9</v>
      </c>
      <c r="B29">
        <v>100.39</v>
      </c>
      <c r="C29">
        <f>SLOPE(B28:B30,A28:A30)</f>
        <v>-0.029254529256981906</v>
      </c>
      <c r="D29">
        <f>AVERAGE(B28:B30)</f>
        <v>100.41666666666667</v>
      </c>
    </row>
    <row r="30" spans="1:2" ht="12.75">
      <c r="A30">
        <v>9.34</v>
      </c>
      <c r="B30">
        <v>100.42</v>
      </c>
    </row>
    <row r="31" spans="1:2" ht="12.75">
      <c r="A31">
        <v>9.67</v>
      </c>
      <c r="B31">
        <v>100.45</v>
      </c>
    </row>
    <row r="32" spans="1:4" ht="12.75">
      <c r="A32">
        <v>10</v>
      </c>
      <c r="B32">
        <v>100.43</v>
      </c>
      <c r="C32">
        <f>SLOPE(B31:B33,A31:A33)</f>
        <v>0.0002970002976011379</v>
      </c>
      <c r="D32">
        <f>AVERAGE(B31:B33)</f>
        <v>100.44333333333333</v>
      </c>
    </row>
    <row r="33" spans="1:2" ht="12.75">
      <c r="A33">
        <v>10.34</v>
      </c>
      <c r="B33">
        <v>100.45</v>
      </c>
    </row>
    <row r="34" spans="1:2" ht="12.75">
      <c r="A34">
        <v>10.67</v>
      </c>
      <c r="B34">
        <v>100.47</v>
      </c>
    </row>
    <row r="35" spans="1:4" ht="12.75">
      <c r="A35">
        <v>11</v>
      </c>
      <c r="B35">
        <v>100.42</v>
      </c>
      <c r="C35">
        <f>SLOPE(B34:B36,A34:A36)</f>
        <v>-0.04425304425613856</v>
      </c>
      <c r="D35">
        <f>AVERAGE(B34:B36)</f>
        <v>100.44333333333333</v>
      </c>
    </row>
    <row r="36" spans="1:2" ht="12.75">
      <c r="A36">
        <v>11.34</v>
      </c>
      <c r="B36">
        <v>100.44</v>
      </c>
    </row>
    <row r="37" spans="1:2" ht="12.75">
      <c r="A37">
        <v>11.67</v>
      </c>
      <c r="B37">
        <v>100.46</v>
      </c>
    </row>
    <row r="38" spans="1:4" ht="12.75">
      <c r="A38">
        <v>12</v>
      </c>
      <c r="B38">
        <v>100.47</v>
      </c>
      <c r="C38">
        <f>SLOPE(B37:B39,A37:A39)</f>
        <v>-0.015151515152928183</v>
      </c>
      <c r="D38">
        <f>AVERAGE(B37:B39)</f>
        <v>100.46</v>
      </c>
    </row>
    <row r="39" spans="1:2" ht="12.75">
      <c r="A39">
        <v>12.33</v>
      </c>
      <c r="B39">
        <v>100.45</v>
      </c>
    </row>
    <row r="40" spans="1:2" ht="12.75">
      <c r="A40">
        <v>12.67</v>
      </c>
      <c r="B40">
        <v>100.43</v>
      </c>
    </row>
    <row r="41" spans="1:4" ht="12.75">
      <c r="A41">
        <v>13</v>
      </c>
      <c r="B41">
        <v>100.48</v>
      </c>
      <c r="C41">
        <f>SLOPE(B40:B42,A40:A42)</f>
        <v>0.07425007424632851</v>
      </c>
      <c r="D41">
        <f>AVERAGE(B40:B42)</f>
        <v>100.46333333333335</v>
      </c>
    </row>
    <row r="42" spans="1:2" ht="12.75">
      <c r="A42">
        <v>13.34</v>
      </c>
      <c r="B42">
        <v>100.48</v>
      </c>
    </row>
    <row r="43" spans="1:2" ht="12.75">
      <c r="A43">
        <v>13.67</v>
      </c>
      <c r="B43">
        <v>100.47</v>
      </c>
    </row>
    <row r="44" spans="1:4" ht="12.75">
      <c r="A44">
        <v>14</v>
      </c>
      <c r="B44">
        <v>100.49</v>
      </c>
      <c r="C44">
        <f>SLOPE(B43:B45,A43:A45)</f>
        <v>-0.00029700029760118806</v>
      </c>
      <c r="D44">
        <f>AVERAGE(B43:B45)</f>
        <v>100.47666666666665</v>
      </c>
    </row>
    <row r="45" spans="1:2" ht="12.75">
      <c r="A45">
        <v>14.34</v>
      </c>
      <c r="B45">
        <v>100.47</v>
      </c>
    </row>
    <row r="46" spans="1:2" ht="12.75">
      <c r="A46">
        <v>14.67</v>
      </c>
      <c r="B46">
        <v>100.49</v>
      </c>
    </row>
    <row r="47" spans="1:2" ht="12.75">
      <c r="A47">
        <v>15</v>
      </c>
      <c r="B47">
        <v>100.47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B1" sqref="B1:B16384"/>
    </sheetView>
  </sheetViews>
  <sheetFormatPr defaultColWidth="9.140625" defaultRowHeight="12.75"/>
  <sheetData>
    <row r="1" spans="1:2" ht="12.75">
      <c r="A1" t="s">
        <v>3</v>
      </c>
      <c r="B1" t="s">
        <v>2</v>
      </c>
    </row>
    <row r="2" spans="1:2" ht="12.75">
      <c r="A2" s="1">
        <v>25.906666666666666</v>
      </c>
      <c r="B2" s="1">
        <v>6.151515151513275</v>
      </c>
    </row>
    <row r="3" spans="1:2" ht="12.75">
      <c r="A3" s="1">
        <v>33.72666666666667</v>
      </c>
      <c r="B3" s="1">
        <v>6.309771309772711</v>
      </c>
    </row>
    <row r="4" spans="1:2" ht="12.75">
      <c r="A4" s="1">
        <v>40.05666666666667</v>
      </c>
      <c r="B4" s="1">
        <v>5.865161865164583</v>
      </c>
    </row>
    <row r="5" spans="1:2" ht="12.75">
      <c r="A5">
        <v>48.72666666666667</v>
      </c>
      <c r="B5">
        <v>3.411790911791003</v>
      </c>
    </row>
    <row r="6" spans="1:2" ht="12.75">
      <c r="A6">
        <v>53.53</v>
      </c>
      <c r="B6">
        <v>4.9236709236708265</v>
      </c>
    </row>
    <row r="7" spans="1:2" ht="13.5" customHeight="1">
      <c r="A7">
        <v>58.18666666666667</v>
      </c>
      <c r="B7">
        <v>4.540243540244084</v>
      </c>
    </row>
    <row r="8" spans="1:2" ht="12.75">
      <c r="A8">
        <v>62.56</v>
      </c>
      <c r="B8">
        <v>3.8504603504610873</v>
      </c>
    </row>
    <row r="9" spans="1:2" ht="12.75">
      <c r="A9">
        <v>66.68333333333334</v>
      </c>
      <c r="B9">
        <v>4.057915057915375</v>
      </c>
    </row>
    <row r="10" spans="1:2" ht="12.75">
      <c r="A10">
        <v>70.65666666666668</v>
      </c>
      <c r="B10">
        <v>3.7343332343324205</v>
      </c>
    </row>
    <row r="11" spans="1:2" ht="12.75">
      <c r="A11">
        <v>74.54333333333334</v>
      </c>
      <c r="B11">
        <v>3.7304722304733766</v>
      </c>
    </row>
    <row r="12" spans="1:2" ht="12.75">
      <c r="A12">
        <v>77.85</v>
      </c>
      <c r="B12">
        <v>3.393939393937749</v>
      </c>
    </row>
    <row r="13" spans="1:2" ht="12.75">
      <c r="A13">
        <v>81.32666666666667</v>
      </c>
      <c r="B13">
        <v>3.4305019305006264</v>
      </c>
    </row>
    <row r="14" spans="1:2" ht="12.75">
      <c r="A14">
        <v>84.61666666666667</v>
      </c>
      <c r="B14">
        <v>2.653103653102326</v>
      </c>
    </row>
    <row r="15" spans="1:2" ht="12.75">
      <c r="A15">
        <v>87.41333333333334</v>
      </c>
      <c r="B15">
        <v>2.9999999999986082</v>
      </c>
    </row>
    <row r="16" spans="1:2" ht="12.75">
      <c r="A16">
        <v>90.26333333333334</v>
      </c>
      <c r="B16">
        <v>2.1186516186506323</v>
      </c>
    </row>
    <row r="17" spans="1:2" ht="12.75">
      <c r="A17">
        <v>92.72</v>
      </c>
      <c r="B17">
        <v>2.62121212120881</v>
      </c>
    </row>
    <row r="18" spans="1:2" ht="12.75">
      <c r="A18">
        <v>95.17666666666666</v>
      </c>
      <c r="B18">
        <v>2.1893376893385375</v>
      </c>
    </row>
    <row r="19" spans="1:2" ht="12.75">
      <c r="A19">
        <v>97.16333333333334</v>
      </c>
      <c r="B19">
        <v>0.439393939393779</v>
      </c>
    </row>
    <row r="20" spans="1:2" ht="12.75">
      <c r="A20">
        <v>97.77</v>
      </c>
      <c r="B20">
        <v>1.031333531333295</v>
      </c>
    </row>
    <row r="21" spans="1:2" ht="12.75">
      <c r="A21">
        <v>98.44333333333334</v>
      </c>
      <c r="B21">
        <v>0.2123552123539047</v>
      </c>
    </row>
    <row r="22" spans="1:2" ht="12.75">
      <c r="A22">
        <v>98.91</v>
      </c>
      <c r="B22">
        <v>0.3439263439264421</v>
      </c>
    </row>
    <row r="23" spans="1:2" ht="12.75">
      <c r="A23">
        <v>99.69333333333333</v>
      </c>
      <c r="B23">
        <v>0.19696969697002253</v>
      </c>
    </row>
    <row r="24" spans="1:2" ht="12.75">
      <c r="A24">
        <v>99.87</v>
      </c>
      <c r="B24">
        <v>0.20804870804947243</v>
      </c>
    </row>
    <row r="25" spans="1:2" ht="12.75">
      <c r="A25">
        <v>99.98333333333333</v>
      </c>
      <c r="B25">
        <v>0.11924561924640964</v>
      </c>
    </row>
    <row r="26" spans="1:2" ht="12.75">
      <c r="A26">
        <v>100.12</v>
      </c>
      <c r="B26">
        <v>0.19379269379432068</v>
      </c>
    </row>
    <row r="27" spans="1:2" ht="12.75">
      <c r="A27">
        <v>100.27</v>
      </c>
      <c r="B27">
        <v>0.1363636363638499</v>
      </c>
    </row>
    <row r="28" spans="1:2" ht="12.75">
      <c r="A28">
        <v>100.33333333333333</v>
      </c>
      <c r="B28">
        <v>0.00029700029219878417</v>
      </c>
    </row>
    <row r="29" spans="1:2" ht="12.75">
      <c r="A29">
        <v>100.34666666666665</v>
      </c>
      <c r="B29">
        <v>0</v>
      </c>
    </row>
    <row r="30" spans="1:2" ht="12.75">
      <c r="A30">
        <v>100.39333333333333</v>
      </c>
      <c r="B30">
        <v>0.09090909091200133</v>
      </c>
    </row>
    <row r="31" spans="1:2" ht="12.75">
      <c r="A31">
        <v>100.27</v>
      </c>
      <c r="B31">
        <v>0.05925155925171109</v>
      </c>
    </row>
    <row r="32" spans="1:2" ht="12.75">
      <c r="A32">
        <v>100.34</v>
      </c>
      <c r="B32">
        <v>0.01514701514793842</v>
      </c>
    </row>
    <row r="33" spans="1:2" ht="12.75">
      <c r="A33">
        <v>100.35333333333334</v>
      </c>
      <c r="B33">
        <v>0.030145530145728277</v>
      </c>
    </row>
    <row r="34" spans="1:2" ht="12.75">
      <c r="A34">
        <v>100.38333333333333</v>
      </c>
      <c r="B34">
        <v>0.07575757576047827</v>
      </c>
    </row>
    <row r="35" spans="1:2" ht="12.75">
      <c r="A35">
        <v>100.44333333333333</v>
      </c>
      <c r="B35">
        <v>0.0002970002976011379</v>
      </c>
    </row>
    <row r="36" spans="1:2" ht="12.75">
      <c r="A36">
        <v>100.46333333333335</v>
      </c>
      <c r="B36">
        <v>0.07425007424632851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30" sqref="H30"/>
    </sheetView>
  </sheetViews>
  <sheetFormatPr defaultColWidth="9.140625" defaultRowHeight="12.75"/>
  <sheetData>
    <row r="1" spans="1:9" ht="12.75">
      <c r="A1" t="s">
        <v>3</v>
      </c>
      <c r="B1" t="s">
        <v>7</v>
      </c>
      <c r="D1" t="s">
        <v>6</v>
      </c>
      <c r="F1" t="s">
        <v>10</v>
      </c>
      <c r="H1" t="s">
        <v>5</v>
      </c>
      <c r="I1">
        <v>2750</v>
      </c>
    </row>
    <row r="2" spans="1:6" ht="12.75">
      <c r="A2" s="1">
        <v>25.906666666666666</v>
      </c>
      <c r="B2" s="1">
        <v>6.151515151513275</v>
      </c>
      <c r="D2">
        <f>($I$1-($I$3*$I$5*(B2/60)))</f>
        <v>2749.9950068397575</v>
      </c>
      <c r="F2">
        <f>D2/((ABS(A2-27))*0.3656)</f>
        <v>6879.757482287111</v>
      </c>
    </row>
    <row r="3" spans="1:9" ht="12.75">
      <c r="A3" s="1">
        <v>33.72666666666667</v>
      </c>
      <c r="B3" s="1">
        <v>6.309771309772711</v>
      </c>
      <c r="D3">
        <f aca="true" t="shared" si="0" ref="D3:D36">($I$1-($I$3*$I$5*(B3/60)))</f>
        <v>2749.9948783838668</v>
      </c>
      <c r="F3">
        <f aca="true" t="shared" si="1" ref="F3:F36">D3/((ABS(A3-27))*0.3656)</f>
        <v>1118.2162283366008</v>
      </c>
      <c r="H3" t="s">
        <v>8</v>
      </c>
      <c r="I3">
        <v>11.64</v>
      </c>
    </row>
    <row r="4" spans="1:6" ht="12.75">
      <c r="A4" s="1">
        <v>40.05666666666667</v>
      </c>
      <c r="B4" s="1">
        <v>5.865161865164583</v>
      </c>
      <c r="D4">
        <f t="shared" si="0"/>
        <v>2749.9952392715745</v>
      </c>
      <c r="F4">
        <f t="shared" si="1"/>
        <v>576.0941140966298</v>
      </c>
    </row>
    <row r="5" spans="1:9" ht="12.75">
      <c r="A5">
        <v>48.72666666666667</v>
      </c>
      <c r="B5">
        <v>3.411790911791003</v>
      </c>
      <c r="D5">
        <f t="shared" si="0"/>
        <v>2749.9972306629643</v>
      </c>
      <c r="F5">
        <f t="shared" si="1"/>
        <v>346.20470681043224</v>
      </c>
      <c r="H5" t="s">
        <v>9</v>
      </c>
      <c r="I5">
        <v>0.004184</v>
      </c>
    </row>
    <row r="6" spans="1:6" ht="12.75">
      <c r="A6">
        <v>53.53</v>
      </c>
      <c r="B6">
        <v>4.9236709236708265</v>
      </c>
      <c r="D6">
        <f t="shared" si="0"/>
        <v>2749.996003476006</v>
      </c>
      <c r="F6">
        <f t="shared" si="1"/>
        <v>283.52321547919473</v>
      </c>
    </row>
    <row r="7" spans="1:6" ht="12.75">
      <c r="A7">
        <v>58.18666666666667</v>
      </c>
      <c r="B7">
        <v>4.540243540244084</v>
      </c>
      <c r="D7">
        <f t="shared" si="0"/>
        <v>2749.996314702479</v>
      </c>
      <c r="F7">
        <f t="shared" si="1"/>
        <v>241.1887053635832</v>
      </c>
    </row>
    <row r="8" spans="1:6" ht="12.75">
      <c r="A8">
        <v>62.56</v>
      </c>
      <c r="B8">
        <v>3.8504603504610873</v>
      </c>
      <c r="D8">
        <f t="shared" si="0"/>
        <v>2749.9968745967353</v>
      </c>
      <c r="F8">
        <f t="shared" si="1"/>
        <v>211.5262454830815</v>
      </c>
    </row>
    <row r="9" spans="1:6" ht="12.75">
      <c r="A9">
        <v>66.68333333333334</v>
      </c>
      <c r="B9">
        <v>4.057915057915375</v>
      </c>
      <c r="D9">
        <f t="shared" si="0"/>
        <v>2749.9967062065793</v>
      </c>
      <c r="F9">
        <f t="shared" si="1"/>
        <v>189.54740433748708</v>
      </c>
    </row>
    <row r="10" spans="1:6" ht="12.75">
      <c r="A10">
        <v>70.65666666666668</v>
      </c>
      <c r="B10">
        <v>3.7343332343324205</v>
      </c>
      <c r="D10">
        <f t="shared" si="0"/>
        <v>2749.996968856651</v>
      </c>
      <c r="F10">
        <f t="shared" si="1"/>
        <v>172.2961032419845</v>
      </c>
    </row>
    <row r="11" spans="1:6" ht="12.75">
      <c r="A11">
        <v>74.54333333333334</v>
      </c>
      <c r="B11">
        <v>3.7304722304733766</v>
      </c>
      <c r="D11">
        <f t="shared" si="0"/>
        <v>2749.9969719906126</v>
      </c>
      <c r="F11">
        <f t="shared" si="1"/>
        <v>158.21090000223677</v>
      </c>
    </row>
    <row r="12" spans="1:6" ht="12.75">
      <c r="A12">
        <v>77.85</v>
      </c>
      <c r="B12">
        <v>3.393939393937749</v>
      </c>
      <c r="D12">
        <f t="shared" si="0"/>
        <v>2749.9972451529698</v>
      </c>
      <c r="F12">
        <f t="shared" si="1"/>
        <v>147.92279848446057</v>
      </c>
    </row>
    <row r="13" spans="1:6" ht="12.75">
      <c r="A13">
        <v>81.32666666666667</v>
      </c>
      <c r="B13">
        <v>3.4305019305006264</v>
      </c>
      <c r="D13">
        <f t="shared" si="0"/>
        <v>2749.997215475305</v>
      </c>
      <c r="F13">
        <f t="shared" si="1"/>
        <v>138.4563913687493</v>
      </c>
    </row>
    <row r="14" spans="1:6" ht="12.75">
      <c r="A14">
        <v>84.61666666666667</v>
      </c>
      <c r="B14">
        <v>2.653103653102326</v>
      </c>
      <c r="D14">
        <f t="shared" si="0"/>
        <v>2749.997846486377</v>
      </c>
      <c r="F14">
        <f t="shared" si="1"/>
        <v>130.55034910708446</v>
      </c>
    </row>
    <row r="15" spans="1:6" ht="12.75">
      <c r="A15">
        <v>87.41333333333334</v>
      </c>
      <c r="B15">
        <v>2.9999999999986082</v>
      </c>
      <c r="D15">
        <f t="shared" si="0"/>
        <v>2749.997564912</v>
      </c>
      <c r="F15">
        <f t="shared" si="1"/>
        <v>124.50687228342365</v>
      </c>
    </row>
    <row r="16" spans="1:6" ht="12.75">
      <c r="A16">
        <v>90.26333333333334</v>
      </c>
      <c r="B16">
        <v>2.1186516186506323</v>
      </c>
      <c r="D16">
        <f t="shared" si="0"/>
        <v>2749.9982802989557</v>
      </c>
      <c r="F16">
        <f t="shared" si="1"/>
        <v>118.89789453022168</v>
      </c>
    </row>
    <row r="17" spans="1:6" ht="12.75">
      <c r="A17">
        <v>92.72</v>
      </c>
      <c r="B17">
        <v>2.62121212120881</v>
      </c>
      <c r="D17">
        <f t="shared" si="0"/>
        <v>2749.9978723726063</v>
      </c>
      <c r="F17">
        <f t="shared" si="1"/>
        <v>114.4533782490054</v>
      </c>
    </row>
    <row r="18" spans="1:6" ht="12.75">
      <c r="A18">
        <v>95.17666666666666</v>
      </c>
      <c r="B18">
        <v>2.1893376893385375</v>
      </c>
      <c r="D18">
        <f t="shared" si="0"/>
        <v>2749.998222923355</v>
      </c>
      <c r="F18">
        <f t="shared" si="1"/>
        <v>110.32919831850792</v>
      </c>
    </row>
    <row r="19" spans="1:6" ht="12.75">
      <c r="A19">
        <v>97.16333333333334</v>
      </c>
      <c r="B19">
        <v>0.439393939393779</v>
      </c>
      <c r="D19">
        <f t="shared" si="0"/>
        <v>2749.9996433456968</v>
      </c>
      <c r="F19">
        <f t="shared" si="1"/>
        <v>107.20529520465962</v>
      </c>
    </row>
    <row r="20" spans="1:6" ht="12.75">
      <c r="A20">
        <v>97.77</v>
      </c>
      <c r="B20">
        <v>1.031333531333295</v>
      </c>
      <c r="D20">
        <f t="shared" si="0"/>
        <v>2749.999162870698</v>
      </c>
      <c r="F20">
        <f t="shared" si="1"/>
        <v>106.2862731147862</v>
      </c>
    </row>
    <row r="21" spans="1:6" ht="12.75">
      <c r="A21">
        <v>98.44333333333334</v>
      </c>
      <c r="B21">
        <v>0.2123552123539047</v>
      </c>
      <c r="D21">
        <f t="shared" si="0"/>
        <v>2749.9998276321235</v>
      </c>
      <c r="F21">
        <f t="shared" si="1"/>
        <v>105.28458031925516</v>
      </c>
    </row>
    <row r="22" spans="1:6" ht="12.75">
      <c r="A22">
        <v>98.91</v>
      </c>
      <c r="B22">
        <v>0.3439263439264421</v>
      </c>
      <c r="D22">
        <f t="shared" si="0"/>
        <v>2749.9997208363625</v>
      </c>
      <c r="F22">
        <f t="shared" si="1"/>
        <v>104.6013221317996</v>
      </c>
    </row>
    <row r="23" spans="1:6" ht="12.75">
      <c r="A23">
        <v>99.69333333333333</v>
      </c>
      <c r="B23">
        <v>0.19696969697002253</v>
      </c>
      <c r="D23">
        <f t="shared" si="0"/>
        <v>2749.999840120485</v>
      </c>
      <c r="F23">
        <f t="shared" si="1"/>
        <v>103.47415720057582</v>
      </c>
    </row>
    <row r="24" spans="1:6" ht="12.75">
      <c r="A24">
        <v>99.87</v>
      </c>
      <c r="B24">
        <v>0.20804870804947243</v>
      </c>
      <c r="D24">
        <f t="shared" si="0"/>
        <v>2749.999831127696</v>
      </c>
      <c r="F24">
        <f t="shared" si="1"/>
        <v>103.22329320941192</v>
      </c>
    </row>
    <row r="25" spans="1:6" ht="12.75">
      <c r="A25">
        <v>99.98333333333333</v>
      </c>
      <c r="B25">
        <v>0.11924561924640964</v>
      </c>
      <c r="D25">
        <f t="shared" si="0"/>
        <v>2749.999903208808</v>
      </c>
      <c r="F25">
        <f t="shared" si="1"/>
        <v>103.06300397344029</v>
      </c>
    </row>
    <row r="26" spans="1:6" ht="12.75">
      <c r="A26">
        <v>100.12</v>
      </c>
      <c r="B26">
        <v>0.19379269379432068</v>
      </c>
      <c r="D26">
        <f t="shared" si="0"/>
        <v>2749.9998426992456</v>
      </c>
      <c r="F26">
        <f t="shared" si="1"/>
        <v>102.87036936297447</v>
      </c>
    </row>
    <row r="27" spans="1:6" ht="12.75">
      <c r="A27">
        <v>100.27</v>
      </c>
      <c r="B27">
        <v>0.1363636363638499</v>
      </c>
      <c r="D27">
        <f t="shared" si="0"/>
        <v>2749.999889314182</v>
      </c>
      <c r="F27">
        <f t="shared" si="1"/>
        <v>102.65977255798083</v>
      </c>
    </row>
    <row r="28" spans="1:6" ht="12.75">
      <c r="A28">
        <v>100.33333333333333</v>
      </c>
      <c r="B28">
        <v>0.00029700029219878417</v>
      </c>
      <c r="D28">
        <f t="shared" si="0"/>
        <v>2749.999999758926</v>
      </c>
      <c r="F28">
        <f t="shared" si="1"/>
        <v>102.57111596475009</v>
      </c>
    </row>
    <row r="29" spans="1:6" ht="12.75">
      <c r="A29">
        <v>100.34666666666665</v>
      </c>
      <c r="B29">
        <v>0</v>
      </c>
      <c r="D29">
        <f t="shared" si="0"/>
        <v>2750</v>
      </c>
      <c r="F29">
        <f t="shared" si="1"/>
        <v>102.55247007009272</v>
      </c>
    </row>
    <row r="30" spans="1:6" ht="12.75">
      <c r="A30">
        <v>100.39333333333333</v>
      </c>
      <c r="B30">
        <v>0.09090909091200133</v>
      </c>
      <c r="D30">
        <f t="shared" si="0"/>
        <v>2749.9999262094548</v>
      </c>
      <c r="F30">
        <f t="shared" si="1"/>
        <v>102.48726000872428</v>
      </c>
    </row>
    <row r="31" spans="1:6" ht="12.75">
      <c r="A31">
        <v>100.27</v>
      </c>
      <c r="B31">
        <v>0.05925155925171109</v>
      </c>
      <c r="D31">
        <f t="shared" si="0"/>
        <v>2749.9999519057465</v>
      </c>
      <c r="F31">
        <f t="shared" si="1"/>
        <v>102.65977489457576</v>
      </c>
    </row>
    <row r="32" spans="1:6" ht="12.75">
      <c r="A32">
        <v>100.34</v>
      </c>
      <c r="B32">
        <v>0.01514701514793842</v>
      </c>
      <c r="D32">
        <f t="shared" si="0"/>
        <v>2749.9999877052282</v>
      </c>
      <c r="F32">
        <f t="shared" si="1"/>
        <v>102.56179171591728</v>
      </c>
    </row>
    <row r="33" spans="1:6" ht="12.75">
      <c r="A33">
        <v>100.35333333333334</v>
      </c>
      <c r="B33">
        <v>0.030145530145728277</v>
      </c>
      <c r="D33">
        <f t="shared" si="0"/>
        <v>2749.9999755309937</v>
      </c>
      <c r="F33">
        <f t="shared" si="1"/>
        <v>102.54314874778755</v>
      </c>
    </row>
    <row r="34" spans="1:6" ht="12.75">
      <c r="A34">
        <v>100.38333333333333</v>
      </c>
      <c r="B34">
        <v>0.07575757576047827</v>
      </c>
      <c r="D34">
        <f t="shared" si="0"/>
        <v>2749.9999385078786</v>
      </c>
      <c r="F34">
        <f t="shared" si="1"/>
        <v>102.5012264802996</v>
      </c>
    </row>
    <row r="35" spans="1:6" ht="12.75">
      <c r="A35">
        <v>100.44333333333333</v>
      </c>
      <c r="B35">
        <v>0.0002970002976011379</v>
      </c>
      <c r="D35">
        <f t="shared" si="0"/>
        <v>2749.999999758926</v>
      </c>
      <c r="F35">
        <f t="shared" si="1"/>
        <v>102.41748973015486</v>
      </c>
    </row>
    <row r="36" spans="1:6" ht="12.75">
      <c r="A36">
        <v>100.46333333333335</v>
      </c>
      <c r="B36">
        <v>0.07425007424632851</v>
      </c>
      <c r="D36">
        <f t="shared" si="0"/>
        <v>2749.999939731512</v>
      </c>
      <c r="F36">
        <f t="shared" si="1"/>
        <v>102.38960488079633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JohnBlaze</dc:creator>
  <cp:keywords/>
  <dc:description/>
  <cp:lastModifiedBy>UN-DISPUTED</cp:lastModifiedBy>
  <dcterms:created xsi:type="dcterms:W3CDTF">2003-09-15T20:43:59Z</dcterms:created>
  <dcterms:modified xsi:type="dcterms:W3CDTF">2003-09-16T07:22:58Z</dcterms:modified>
  <cp:category/>
  <cp:version/>
  <cp:contentType/>
  <cp:contentStatus/>
</cp:coreProperties>
</file>